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ernard.pielago\Desktop\New folder\Royal Graden\"/>
    </mc:Choice>
  </mc:AlternateContent>
  <bookViews>
    <workbookView xWindow="0" yWindow="0" windowWidth="19180" windowHeight="6740"/>
  </bookViews>
  <sheets>
    <sheet name="Sheet1" sheetId="1" r:id="rId1"/>
    <sheet name="Sheet2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R11" i="1" l="1"/>
  <c r="R12" i="1"/>
  <c r="J12" i="1" s="1"/>
  <c r="R13" i="1"/>
  <c r="J13" i="1" s="1"/>
  <c r="R14" i="1"/>
  <c r="J14" i="1" s="1"/>
  <c r="J11" i="1"/>
  <c r="N14" i="1"/>
  <c r="N12" i="1"/>
  <c r="N11" i="1"/>
  <c r="L14" i="1" l="1"/>
  <c r="L12" i="1"/>
  <c r="L11" i="1"/>
  <c r="N13" i="1" l="1"/>
  <c r="N10" i="1"/>
  <c r="L13" i="1"/>
  <c r="R10" i="1"/>
  <c r="J10" i="1" s="1"/>
  <c r="L10" i="1" l="1"/>
</calcChain>
</file>

<file path=xl/sharedStrings.xml><?xml version="1.0" encoding="utf-8"?>
<sst xmlns="http://schemas.openxmlformats.org/spreadsheetml/2006/main" count="22" uniqueCount="21">
  <si>
    <t>CSE</t>
  </si>
  <si>
    <t>P A Y M E N T    O P T I O N S</t>
  </si>
  <si>
    <t>UNIT NO</t>
  </si>
  <si>
    <t>FLOOR AREA</t>
  </si>
  <si>
    <t>VIEW</t>
  </si>
  <si>
    <t xml:space="preserve">  TOTAL SELLING PRICE                     (INCL. OF TAXES/ MISC. FEES)</t>
  </si>
  <si>
    <t>RESERVATION FEE</t>
  </si>
  <si>
    <t>SPOT CASH 30 days                   with 10% discount</t>
  </si>
  <si>
    <t>**DEI - 6                                   with 5% discount</t>
  </si>
  <si>
    <t>LOAN AMOUNT                                                 IN-HOUSE/ BANK/ HDMF</t>
  </si>
  <si>
    <t>***DEI - 12                                                        with 0% discount</t>
  </si>
  <si>
    <t>*Loan Difference</t>
  </si>
  <si>
    <r>
      <rPr>
        <b/>
        <sz val="11"/>
        <color theme="1"/>
        <rFont val="Calibri"/>
        <family val="2"/>
        <scheme val="minor"/>
      </rPr>
      <t>**DEI-6</t>
    </r>
    <r>
      <rPr>
        <sz val="11"/>
        <color theme="1"/>
        <rFont val="Calibri"/>
        <family val="2"/>
        <scheme val="minor"/>
      </rPr>
      <t>:</t>
    </r>
    <r>
      <rPr>
        <i/>
        <sz val="11"/>
        <color theme="1"/>
        <rFont val="Calibri"/>
        <family val="2"/>
        <scheme val="minor"/>
      </rPr>
      <t xml:space="preserve"> Deferred Equal Installment for six (6) months with 5% discount on TCP</t>
    </r>
  </si>
  <si>
    <r>
      <rPr>
        <b/>
        <sz val="11"/>
        <color theme="1"/>
        <rFont val="Calibri"/>
        <family val="2"/>
        <scheme val="minor"/>
      </rPr>
      <t>***DEI-12</t>
    </r>
    <r>
      <rPr>
        <sz val="11"/>
        <color theme="1"/>
        <rFont val="Calibri"/>
        <family val="2"/>
        <scheme val="minor"/>
      </rPr>
      <t xml:space="preserve">:  </t>
    </r>
    <r>
      <rPr>
        <i/>
        <sz val="11"/>
        <color theme="1"/>
        <rFont val="Calibri"/>
        <family val="2"/>
        <scheme val="minor"/>
      </rPr>
      <t>Deferred Equal Installment for twelve (12) months with 0% interest/discount on TCP</t>
    </r>
  </si>
  <si>
    <t>RD-01</t>
  </si>
  <si>
    <t>SE</t>
  </si>
  <si>
    <t>DOWNPAYMENT                                                  DP/12 months</t>
  </si>
  <si>
    <t>RD-04</t>
  </si>
  <si>
    <t>CNW</t>
  </si>
  <si>
    <t>N</t>
  </si>
  <si>
    <t>PRICELIST AS OF MAY 29,2017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</si>
</sst>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* #,##0.00_);_(* \(#,##0.00\);_(* &quot;-&quot;??_);_(@_)"/>
    <numFmt numFmtId="165" formatCode="_(* #,##0_);_(* \(#,##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Algerian"/>
      <family val="5"/>
    </font>
    <font>
      <b/>
      <sz val="8"/>
      <color theme="1"/>
      <name val="Calibri"/>
      <family val="2"/>
      <scheme val="minor"/>
    </font>
    <font>
      <sz val="14"/>
      <color rgb="FFFF0000"/>
      <name val="Algerian"/>
      <family val="5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4">
    <xf numFmtId="0" fontId="0" fillId="0" borderId="0" xfId="0"/>
    <xf numFmtId="0" fontId="0" fillId="0" borderId="0" xfId="0"/>
    <xf numFmtId="0" fontId="7" fillId="0" borderId="1" xfId="0" applyFont="1" applyBorder="1" applyAlignment="1">
      <alignment horizontal="center" vertical="center" wrapText="1"/>
    </xf>
    <xf numFmtId="164" fontId="7" fillId="0" borderId="6" xfId="1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0" borderId="8" xfId="0" applyBorder="1"/>
    <xf numFmtId="0" fontId="6" fillId="0" borderId="1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0" fillId="0" borderId="5" xfId="0" applyBorder="1"/>
    <xf numFmtId="0" fontId="5" fillId="0" borderId="5" xfId="0" applyFont="1" applyFill="1" applyBorder="1" applyAlignment="1">
      <alignment horizontal="center"/>
    </xf>
    <xf numFmtId="165" fontId="0" fillId="0" borderId="0" xfId="0" applyNumberFormat="1"/>
    <xf numFmtId="164" fontId="7" fillId="0" borderId="1" xfId="1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0" fillId="0" borderId="0" xfId="0"/>
    <xf numFmtId="4" fontId="4" fillId="0" borderId="0" xfId="0" applyNumberFormat="1" applyFont="1" applyFill="1" applyBorder="1" applyAlignment="1">
      <alignment horizontal="center"/>
    </xf>
    <xf numFmtId="164" fontId="4" fillId="0" borderId="0" xfId="0" applyNumberFormat="1" applyFont="1" applyBorder="1" applyAlignment="1">
      <alignment horizontal="center"/>
    </xf>
    <xf numFmtId="165" fontId="4" fillId="0" borderId="0" xfId="0" applyNumberFormat="1" applyFont="1" applyBorder="1" applyAlignment="1">
      <alignment horizontal="center"/>
    </xf>
    <xf numFmtId="3" fontId="4" fillId="0" borderId="0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165" fontId="0" fillId="0" borderId="1" xfId="1" applyNumberFormat="1" applyFont="1" applyBorder="1"/>
    <xf numFmtId="165" fontId="0" fillId="0" borderId="1" xfId="1" applyNumberFormat="1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/>
    <xf numFmtId="0" fontId="5" fillId="0" borderId="9" xfId="0" applyFont="1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165" fontId="0" fillId="2" borderId="7" xfId="1" applyNumberFormat="1" applyFont="1" applyFill="1" applyBorder="1"/>
    <xf numFmtId="165" fontId="0" fillId="2" borderId="7" xfId="1" applyNumberFormat="1" applyFont="1" applyFill="1" applyBorder="1" applyAlignment="1">
      <alignment horizontal="center"/>
    </xf>
    <xf numFmtId="0" fontId="0" fillId="2" borderId="15" xfId="0" applyFill="1" applyBorder="1"/>
    <xf numFmtId="0" fontId="0" fillId="2" borderId="14" xfId="0" applyFill="1" applyBorder="1"/>
    <xf numFmtId="0" fontId="0" fillId="2" borderId="12" xfId="0" applyFill="1" applyBorder="1"/>
    <xf numFmtId="165" fontId="0" fillId="0" borderId="7" xfId="1" applyNumberFormat="1" applyFont="1" applyBorder="1"/>
    <xf numFmtId="0" fontId="2" fillId="0" borderId="0" xfId="0" applyFont="1" applyBorder="1" applyAlignment="1">
      <alignment horizontal="left"/>
    </xf>
    <xf numFmtId="0" fontId="8" fillId="0" borderId="0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95250</xdr:rowOff>
    </xdr:from>
    <xdr:to>
      <xdr:col>5</xdr:col>
      <xdr:colOff>762001</xdr:colOff>
      <xdr:row>4</xdr:row>
      <xdr:rowOff>76199</xdr:rowOff>
    </xdr:to>
    <xdr:pic>
      <xdr:nvPicPr>
        <xdr:cNvPr id="2" name="Picture 1" descr="C:\Documents and Settings\user1\Desktop\Landtraders Logo.PNG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5750"/>
          <a:ext cx="4019551" cy="5524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219075</xdr:colOff>
      <xdr:row>1</xdr:row>
      <xdr:rowOff>152401</xdr:rowOff>
    </xdr:from>
    <xdr:to>
      <xdr:col>14</xdr:col>
      <xdr:colOff>1228724</xdr:colOff>
      <xdr:row>5</xdr:row>
      <xdr:rowOff>28575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695825" y="342901"/>
          <a:ext cx="5438774" cy="638174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23"/>
  <sheetViews>
    <sheetView tabSelected="1" workbookViewId="0">
      <selection activeCell="L12" sqref="L12"/>
    </sheetView>
  </sheetViews>
  <sheetFormatPr defaultRowHeight="14.5" x14ac:dyDescent="0.35"/>
  <cols>
    <col min="1" max="1" width="5.7265625" customWidth="1"/>
    <col min="2" max="3" width="8.7265625" customWidth="1"/>
    <col min="4" max="4" width="9.7265625" customWidth="1"/>
    <col min="5" max="5" width="21.7265625" customWidth="1"/>
    <col min="6" max="6" width="11.7265625" customWidth="1"/>
    <col min="7" max="7" width="0.81640625" customWidth="1"/>
    <col min="8" max="8" width="16.7265625" customWidth="1"/>
    <col min="9" max="9" width="0.81640625" customWidth="1"/>
    <col min="10" max="10" width="15.7265625" customWidth="1"/>
    <col min="11" max="11" width="0.81640625" customWidth="1"/>
    <col min="12" max="12" width="15.7265625" customWidth="1"/>
    <col min="13" max="13" width="0.81640625" customWidth="1"/>
    <col min="14" max="14" width="15.7265625" customWidth="1"/>
    <col min="15" max="15" width="18.54296875" customWidth="1"/>
    <col min="16" max="16" width="15.7265625" customWidth="1"/>
    <col min="17" max="17" width="15.7265625" style="14" customWidth="1"/>
    <col min="19" max="19" width="9.7265625" customWidth="1"/>
  </cols>
  <sheetData>
    <row r="1" spans="2:19" s="1" customFormat="1" x14ac:dyDescent="0.35">
      <c r="Q1" s="14"/>
    </row>
    <row r="2" spans="2:19" s="1" customFormat="1" x14ac:dyDescent="0.35">
      <c r="Q2" s="14"/>
    </row>
    <row r="3" spans="2:19" s="1" customFormat="1" x14ac:dyDescent="0.35">
      <c r="Q3" s="14"/>
    </row>
    <row r="4" spans="2:19" s="1" customFormat="1" x14ac:dyDescent="0.35">
      <c r="Q4" s="14"/>
    </row>
    <row r="6" spans="2:19" ht="15" thickBot="1" x14ac:dyDescent="0.4"/>
    <row r="7" spans="2:19" ht="16.5" customHeight="1" thickBot="1" x14ac:dyDescent="0.45">
      <c r="B7" s="37" t="s">
        <v>20</v>
      </c>
      <c r="C7" s="37"/>
      <c r="D7" s="37"/>
      <c r="E7" s="37"/>
      <c r="F7" s="38"/>
      <c r="G7" s="6"/>
      <c r="H7" s="41" t="s">
        <v>1</v>
      </c>
      <c r="I7" s="42"/>
      <c r="J7" s="42"/>
      <c r="K7" s="42"/>
      <c r="L7" s="42"/>
      <c r="M7" s="42"/>
      <c r="N7" s="42"/>
      <c r="O7" s="43"/>
      <c r="P7" s="23"/>
      <c r="Q7" s="22"/>
    </row>
    <row r="8" spans="2:19" ht="16.5" customHeight="1" thickBot="1" x14ac:dyDescent="0.4">
      <c r="B8" s="39"/>
      <c r="C8" s="39"/>
      <c r="D8" s="39"/>
      <c r="E8" s="39"/>
      <c r="F8" s="40"/>
      <c r="G8" s="7"/>
      <c r="H8" s="9">
        <v>1</v>
      </c>
      <c r="I8" s="24"/>
      <c r="J8" s="9">
        <v>2</v>
      </c>
      <c r="K8" s="9"/>
      <c r="L8" s="9">
        <v>3</v>
      </c>
      <c r="M8" s="8"/>
      <c r="N8" s="41">
        <v>4</v>
      </c>
      <c r="O8" s="43"/>
      <c r="P8" s="23"/>
      <c r="Q8" s="22"/>
    </row>
    <row r="9" spans="2:19" ht="30" customHeight="1" thickBot="1" x14ac:dyDescent="0.4">
      <c r="B9" s="2" t="s">
        <v>2</v>
      </c>
      <c r="C9" s="2" t="s">
        <v>3</v>
      </c>
      <c r="D9" s="2" t="s">
        <v>4</v>
      </c>
      <c r="E9" s="11" t="s">
        <v>5</v>
      </c>
      <c r="F9" s="4" t="s">
        <v>6</v>
      </c>
      <c r="G9" s="12"/>
      <c r="H9" s="2" t="s">
        <v>7</v>
      </c>
      <c r="I9" s="2"/>
      <c r="J9" s="13" t="s">
        <v>8</v>
      </c>
      <c r="K9" s="2"/>
      <c r="L9" s="3" t="s">
        <v>10</v>
      </c>
      <c r="M9" s="5"/>
      <c r="N9" s="2" t="s">
        <v>16</v>
      </c>
      <c r="O9" s="3" t="s">
        <v>9</v>
      </c>
    </row>
    <row r="10" spans="2:19" ht="33" customHeight="1" thickBot="1" x14ac:dyDescent="0.4">
      <c r="B10" s="25">
        <v>801</v>
      </c>
      <c r="C10" s="19">
        <v>24</v>
      </c>
      <c r="D10" s="26" t="s">
        <v>0</v>
      </c>
      <c r="E10" s="20">
        <v>2120000</v>
      </c>
      <c r="F10" s="21">
        <v>30000</v>
      </c>
      <c r="G10" s="5"/>
      <c r="H10" s="20">
        <v>1878000</v>
      </c>
      <c r="I10" s="5"/>
      <c r="J10" s="20">
        <f>(E10-R10-F10)/6</f>
        <v>330666.66666666669</v>
      </c>
      <c r="K10" s="5"/>
      <c r="L10" s="20">
        <f t="shared" ref="L10:L13" si="0">(E10-F10)/12</f>
        <v>174166.66666666666</v>
      </c>
      <c r="M10" s="5"/>
      <c r="N10" s="20">
        <f>(900000-30000)/12</f>
        <v>72500</v>
      </c>
      <c r="O10" s="20">
        <v>1220000</v>
      </c>
      <c r="R10" s="10">
        <f>E10*5%</f>
        <v>106000</v>
      </c>
    </row>
    <row r="11" spans="2:19" s="14" customFormat="1" ht="33" customHeight="1" thickBot="1" x14ac:dyDescent="0.4">
      <c r="B11" s="25">
        <v>1011</v>
      </c>
      <c r="C11" s="19">
        <v>22</v>
      </c>
      <c r="D11" s="26" t="s">
        <v>18</v>
      </c>
      <c r="E11" s="20">
        <v>1802000</v>
      </c>
      <c r="F11" s="21">
        <v>30000</v>
      </c>
      <c r="G11" s="5"/>
      <c r="H11" s="20">
        <v>1591800</v>
      </c>
      <c r="I11" s="5"/>
      <c r="J11" s="20">
        <f t="shared" ref="J11:J14" si="1">(E11-R11-F11)/6</f>
        <v>280316.66666666669</v>
      </c>
      <c r="K11" s="5"/>
      <c r="L11" s="20">
        <f t="shared" ref="L11:L12" si="2">(E11-F11)/12</f>
        <v>147666.66666666666</v>
      </c>
      <c r="M11" s="5"/>
      <c r="N11" s="20">
        <f>(582000-30000)/12</f>
        <v>46000</v>
      </c>
      <c r="O11" s="20">
        <v>1220000</v>
      </c>
      <c r="R11" s="10">
        <f t="shared" ref="R11:R14" si="3">E11*5%</f>
        <v>90100</v>
      </c>
    </row>
    <row r="12" spans="2:19" s="14" customFormat="1" ht="33" customHeight="1" thickBot="1" x14ac:dyDescent="0.4">
      <c r="B12" s="25">
        <v>1115</v>
      </c>
      <c r="C12" s="19">
        <v>22</v>
      </c>
      <c r="D12" s="26" t="s">
        <v>19</v>
      </c>
      <c r="E12" s="20">
        <v>1906000</v>
      </c>
      <c r="F12" s="21">
        <v>30000</v>
      </c>
      <c r="G12" s="5"/>
      <c r="H12" s="20">
        <v>1685400</v>
      </c>
      <c r="I12" s="5"/>
      <c r="J12" s="20">
        <f t="shared" si="1"/>
        <v>296783.33333333331</v>
      </c>
      <c r="K12" s="5"/>
      <c r="L12" s="20">
        <f t="shared" si="2"/>
        <v>156333.33333333334</v>
      </c>
      <c r="M12" s="5"/>
      <c r="N12" s="20">
        <f>(686000-30000)/12</f>
        <v>54666.666666666664</v>
      </c>
      <c r="O12" s="20">
        <v>1220000</v>
      </c>
      <c r="R12" s="10">
        <f t="shared" si="3"/>
        <v>95300</v>
      </c>
    </row>
    <row r="13" spans="2:19" s="14" customFormat="1" ht="33" customHeight="1" thickBot="1" x14ac:dyDescent="0.4">
      <c r="B13" s="27" t="s">
        <v>14</v>
      </c>
      <c r="C13" s="28">
        <v>22</v>
      </c>
      <c r="D13" s="29" t="s">
        <v>15</v>
      </c>
      <c r="E13" s="30">
        <v>2020000</v>
      </c>
      <c r="F13" s="31">
        <v>30000</v>
      </c>
      <c r="G13" s="32"/>
      <c r="H13" s="30">
        <v>1788000</v>
      </c>
      <c r="I13" s="33"/>
      <c r="J13" s="20">
        <f t="shared" si="1"/>
        <v>314833.33333333331</v>
      </c>
      <c r="K13" s="34"/>
      <c r="L13" s="30">
        <f t="shared" si="0"/>
        <v>165833.33333333334</v>
      </c>
      <c r="M13" s="34"/>
      <c r="N13" s="30">
        <f>(800000-30000)/12</f>
        <v>64166.666666666664</v>
      </c>
      <c r="O13" s="30">
        <v>1220000</v>
      </c>
      <c r="R13" s="10">
        <f t="shared" si="3"/>
        <v>101000</v>
      </c>
    </row>
    <row r="14" spans="2:19" s="14" customFormat="1" ht="33" customHeight="1" thickBot="1" x14ac:dyDescent="0.4">
      <c r="B14" s="27" t="s">
        <v>17</v>
      </c>
      <c r="C14" s="28">
        <v>22</v>
      </c>
      <c r="D14" s="29" t="s">
        <v>15</v>
      </c>
      <c r="E14" s="30">
        <v>2070000</v>
      </c>
      <c r="F14" s="31">
        <v>30000</v>
      </c>
      <c r="G14" s="32"/>
      <c r="H14" s="30">
        <v>1833000</v>
      </c>
      <c r="I14" s="33"/>
      <c r="J14" s="35">
        <f t="shared" si="1"/>
        <v>322750</v>
      </c>
      <c r="K14" s="34"/>
      <c r="L14" s="30">
        <f t="shared" ref="L14" si="4">(E14-F14)/12</f>
        <v>170000</v>
      </c>
      <c r="M14" s="34"/>
      <c r="N14" s="30">
        <f>(850000-30000)/12</f>
        <v>68333.333333333328</v>
      </c>
      <c r="O14" s="30">
        <v>1220000</v>
      </c>
      <c r="R14" s="10">
        <f t="shared" si="3"/>
        <v>103500</v>
      </c>
    </row>
    <row r="15" spans="2:19" ht="33" customHeight="1" x14ac:dyDescent="0.35">
      <c r="B15" s="36" t="s">
        <v>11</v>
      </c>
      <c r="C15" s="36"/>
      <c r="D15" s="36"/>
      <c r="E15" s="36"/>
      <c r="F15" s="18"/>
      <c r="G15" s="15"/>
      <c r="H15" s="17"/>
      <c r="I15" s="16"/>
      <c r="J15" s="17"/>
      <c r="K15" s="17"/>
      <c r="L15" s="17"/>
      <c r="S15" s="10"/>
    </row>
    <row r="16" spans="2:19" ht="33" customHeight="1" x14ac:dyDescent="0.35">
      <c r="B16" s="14" t="s">
        <v>12</v>
      </c>
      <c r="C16" s="14"/>
      <c r="D16" s="14"/>
      <c r="E16" s="14"/>
      <c r="F16" s="14"/>
      <c r="G16" s="14"/>
      <c r="H16" s="14"/>
      <c r="I16" s="14"/>
      <c r="J16" s="14"/>
      <c r="K16" s="14"/>
      <c r="L16" s="14"/>
      <c r="S16" s="10"/>
    </row>
    <row r="17" spans="2:19" ht="33" customHeight="1" x14ac:dyDescent="0.35">
      <c r="B17" s="14" t="s">
        <v>13</v>
      </c>
      <c r="C17" s="14"/>
      <c r="D17" s="14"/>
      <c r="E17" s="14"/>
      <c r="F17" s="14"/>
      <c r="G17" s="14"/>
      <c r="H17" s="14"/>
      <c r="I17" s="14"/>
      <c r="J17" s="14"/>
      <c r="K17" s="14"/>
      <c r="L17" s="14"/>
      <c r="S17" s="10"/>
    </row>
    <row r="18" spans="2:19" ht="33" customHeight="1" x14ac:dyDescent="0.35">
      <c r="S18" s="10"/>
    </row>
    <row r="21" spans="2:19" ht="21" customHeight="1" x14ac:dyDescent="0.35"/>
    <row r="22" spans="2:19" ht="21" customHeight="1" x14ac:dyDescent="0.35"/>
    <row r="23" spans="2:19" ht="21" customHeight="1" x14ac:dyDescent="0.35"/>
  </sheetData>
  <mergeCells count="4">
    <mergeCell ref="B15:E15"/>
    <mergeCell ref="B7:F8"/>
    <mergeCell ref="H7:O7"/>
    <mergeCell ref="N8:O8"/>
  </mergeCells>
  <pageMargins left="0.7" right="0.7" top="0.75" bottom="0.75" header="0.3" footer="0.3"/>
  <pageSetup paperSize="5" scale="90" orientation="landscape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 Gelle C. Escanuela</dc:creator>
  <cp:lastModifiedBy>Bernard Pielago</cp:lastModifiedBy>
  <cp:lastPrinted>2017-05-29T01:23:55Z</cp:lastPrinted>
  <dcterms:created xsi:type="dcterms:W3CDTF">2016-06-08T02:10:32Z</dcterms:created>
  <dcterms:modified xsi:type="dcterms:W3CDTF">2017-07-01T12:32:53Z</dcterms:modified>
</cp:coreProperties>
</file>